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855" windowHeight="7890" activeTab="0"/>
  </bookViews>
  <sheets>
    <sheet name="Budget based on x students" sheetId="1" r:id="rId1"/>
    <sheet name="Budget Summary" sheetId="2" r:id="rId2"/>
  </sheets>
  <definedNames>
    <definedName name="_xlnm.Print_Area" localSheetId="0">'Budget based on x students'!$A$1:$E$61</definedName>
  </definedNames>
  <calcPr fullCalcOnLoad="1"/>
</workbook>
</file>

<file path=xl/comments1.xml><?xml version="1.0" encoding="utf-8"?>
<comments xmlns="http://schemas.openxmlformats.org/spreadsheetml/2006/main">
  <authors>
    <author>Melanie Anderson</author>
  </authors>
  <commentList>
    <comment ref="D10" authorId="0">
      <text>
        <r>
          <rPr>
            <sz val="10"/>
            <rFont val="Tahoma"/>
            <family val="2"/>
          </rPr>
          <t>=B11*[# of days]</t>
        </r>
      </text>
    </comment>
    <comment ref="C52" authorId="0">
      <text>
        <r>
          <rPr>
            <b/>
            <sz val="9"/>
            <rFont val="Tahoma"/>
            <family val="2"/>
          </rPr>
          <t>$ per credit</t>
        </r>
        <r>
          <rPr>
            <sz val="9"/>
            <rFont val="Tahoma"/>
            <family val="2"/>
          </rPr>
          <t xml:space="preserve">
</t>
        </r>
      </text>
    </comment>
    <comment ref="D52" authorId="0">
      <text>
        <r>
          <rPr>
            <b/>
            <sz val="9"/>
            <rFont val="Tahoma"/>
            <family val="2"/>
          </rPr>
          <t># of credits</t>
        </r>
      </text>
    </comment>
  </commentList>
</comments>
</file>

<file path=xl/sharedStrings.xml><?xml version="1.0" encoding="utf-8"?>
<sst xmlns="http://schemas.openxmlformats.org/spreadsheetml/2006/main" count="87" uniqueCount="76">
  <si>
    <t>Item</t>
  </si>
  <si>
    <t>FACULTY COSTS</t>
  </si>
  <si>
    <t>Accommodation</t>
  </si>
  <si>
    <t>Per Diem</t>
  </si>
  <si>
    <t>Insurance</t>
  </si>
  <si>
    <t>STUDENT COSTS</t>
  </si>
  <si>
    <t>OTHER COSTS</t>
  </si>
  <si>
    <t>Classroom rental</t>
  </si>
  <si>
    <t>Group meals</t>
  </si>
  <si>
    <t>Internet access</t>
  </si>
  <si>
    <t>Entrance fees for field trips</t>
  </si>
  <si>
    <t>Tips</t>
  </si>
  <si>
    <t>Highway tolls</t>
  </si>
  <si>
    <t>Guest lectures (honoraria)</t>
  </si>
  <si>
    <t>TOTAL</t>
  </si>
  <si>
    <t>TOTAL PROGRAM FEE</t>
  </si>
  <si>
    <t>OVERALL COST TO STUDENT</t>
  </si>
  <si>
    <t>Flight</t>
  </si>
  <si>
    <t>Books</t>
  </si>
  <si>
    <t>Spending money</t>
  </si>
  <si>
    <t>Total Program Fee</t>
  </si>
  <si>
    <t>Total Cost</t>
  </si>
  <si>
    <t>Per Student Cost</t>
  </si>
  <si>
    <t>Total Cost to Student</t>
  </si>
  <si>
    <t>Canadian</t>
  </si>
  <si>
    <t>SUBTOTAL</t>
  </si>
  <si>
    <r>
      <t>**</t>
    </r>
    <r>
      <rPr>
        <sz val="11"/>
        <color theme="1"/>
        <rFont val="Calibri"/>
        <family val="2"/>
      </rPr>
      <t>Please obtain exchange rate from oanda.com</t>
    </r>
  </si>
  <si>
    <t>Budget Summary</t>
  </si>
  <si>
    <t>Total</t>
  </si>
  <si>
    <t>Sessional and/or Teaching Assistant Costs</t>
  </si>
  <si>
    <t>Contingency Fund</t>
  </si>
  <si>
    <t>Transportation</t>
  </si>
  <si>
    <t>Airfare and on-the-ground transportation</t>
  </si>
  <si>
    <t>Consider whether you need to arrive/depart before/after the group</t>
  </si>
  <si>
    <t>Visas</t>
  </si>
  <si>
    <t>If required</t>
  </si>
  <si>
    <t>Other</t>
  </si>
  <si>
    <t>As outlined in proposal</t>
  </si>
  <si>
    <t>On-site group transportation</t>
  </si>
  <si>
    <t>E.g. Bus rental</t>
  </si>
  <si>
    <t>Student fees</t>
  </si>
  <si>
    <t>E.g. Local language tutoring, volunteering fee</t>
  </si>
  <si>
    <t>itemized</t>
  </si>
  <si>
    <t>Miscellaneous expenses</t>
  </si>
  <si>
    <t xml:space="preserve">Salary/stipend/honorarium/expenses </t>
  </si>
  <si>
    <t>For local contacts</t>
  </si>
  <si>
    <t>Contribution to local organization</t>
  </si>
  <si>
    <t>E.g. For service-learning program</t>
  </si>
  <si>
    <t>Explanation</t>
  </si>
  <si>
    <t>Program Director Notes</t>
  </si>
  <si>
    <t>Communication costs</t>
  </si>
  <si>
    <t>For the teaching team. E.g. Cell phone, email, etc.</t>
  </si>
  <si>
    <t>Visa</t>
  </si>
  <si>
    <t>Per faculty member cost</t>
  </si>
  <si>
    <t xml:space="preserve">EXCHANGE RATE: </t>
  </si>
  <si>
    <t xml:space="preserve">NUMBER OF FACULTY: </t>
  </si>
  <si>
    <t xml:space="preserve">NUMBER OF STUDENTS: </t>
  </si>
  <si>
    <t>If not included</t>
  </si>
  <si>
    <t>Local daily transportation</t>
  </si>
  <si>
    <t>Meals</t>
  </si>
  <si>
    <t>OVERALL COST WITH AWARD</t>
  </si>
  <si>
    <r>
      <t xml:space="preserve">GROUP STUDY PROGRAM  BUDGET SUMMARY </t>
    </r>
    <r>
      <rPr>
        <b/>
        <sz val="11"/>
        <color indexed="10"/>
        <rFont val="Calibri"/>
        <family val="2"/>
      </rPr>
      <t>PROGRAM NAME AND YEAR</t>
    </r>
  </si>
  <si>
    <t>Other Costs</t>
  </si>
  <si>
    <t>Student Costs</t>
  </si>
  <si>
    <t>Faculty Costs</t>
  </si>
  <si>
    <t>Approx $xxx per 3 credit course for domestic students (updates May 1 yearly)</t>
  </si>
  <si>
    <t>[foreign currency]</t>
  </si>
  <si>
    <t>7% of overall costs ("Subtotal")</t>
  </si>
  <si>
    <r>
      <t xml:space="preserve">TRU SEMINAR  BUDGET WORKSHEET - </t>
    </r>
    <r>
      <rPr>
        <b/>
        <sz val="11"/>
        <color indexed="10"/>
        <rFont val="Calibri"/>
        <family val="2"/>
      </rPr>
      <t>PROGRAM NAME AND YEAR</t>
    </r>
  </si>
  <si>
    <t xml:space="preserve">First Aid Kit </t>
  </si>
  <si>
    <t xml:space="preserve">Additional TRU Fees </t>
  </si>
  <si>
    <t>$00.00/student</t>
  </si>
  <si>
    <t>TRU Tuition</t>
  </si>
  <si>
    <t>TRU International Mobility Award</t>
  </si>
  <si>
    <t>you should be covered by TRU - if not, please put amount here</t>
  </si>
  <si>
    <t>TRU Fees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</si>
</sst>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right" vertical="center"/>
    </xf>
    <xf numFmtId="0" fontId="0" fillId="0" borderId="10" xfId="0" applyFont="1" applyBorder="1" applyAlignment="1">
      <alignment horizontal="left" vertical="center"/>
    </xf>
    <xf numFmtId="0" fontId="37" fillId="33" borderId="10" xfId="0" applyFont="1" applyFill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/>
    </xf>
    <xf numFmtId="0" fontId="37" fillId="33" borderId="10" xfId="0" applyFont="1" applyFill="1" applyBorder="1" applyAlignment="1">
      <alignment vertical="center" wrapText="1"/>
    </xf>
    <xf numFmtId="0" fontId="0" fillId="33" borderId="10" xfId="0" applyFill="1" applyBorder="1" applyAlignment="1">
      <alignment vertical="center"/>
    </xf>
    <xf numFmtId="44" fontId="0" fillId="33" borderId="10" xfId="44" applyFont="1" applyFill="1" applyBorder="1" applyAlignment="1">
      <alignment vertical="center"/>
    </xf>
    <xf numFmtId="0" fontId="39" fillId="33" borderId="1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37" fillId="0" borderId="10" xfId="0" applyFont="1" applyBorder="1" applyAlignment="1">
      <alignment vertical="center" wrapText="1"/>
    </xf>
    <xf numFmtId="0" fontId="37" fillId="0" borderId="10" xfId="0" applyFont="1" applyBorder="1" applyAlignment="1">
      <alignment vertical="center"/>
    </xf>
    <xf numFmtId="0" fontId="37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44" fontId="0" fillId="0" borderId="10" xfId="44" applyFon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6" fontId="39" fillId="0" borderId="10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37" fillId="10" borderId="10" xfId="0" applyFont="1" applyFill="1" applyBorder="1" applyAlignment="1">
      <alignment vertical="center" wrapText="1"/>
    </xf>
    <xf numFmtId="0" fontId="0" fillId="10" borderId="10" xfId="0" applyFill="1" applyBorder="1" applyAlignment="1">
      <alignment vertical="center"/>
    </xf>
    <xf numFmtId="44" fontId="0" fillId="10" borderId="10" xfId="44" applyFont="1" applyFill="1" applyBorder="1" applyAlignment="1">
      <alignment vertical="center"/>
    </xf>
    <xf numFmtId="0" fontId="0" fillId="0" borderId="10" xfId="0" applyBorder="1" applyAlignment="1">
      <alignment vertical="center" wrapText="1"/>
    </xf>
    <xf numFmtId="44" fontId="37" fillId="33" borderId="10" xfId="44" applyFont="1" applyFill="1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vertical="center"/>
    </xf>
    <xf numFmtId="0" fontId="37" fillId="34" borderId="10" xfId="0" applyFont="1" applyFill="1" applyBorder="1" applyAlignment="1">
      <alignment vertical="center" wrapText="1"/>
    </xf>
    <xf numFmtId="0" fontId="39" fillId="34" borderId="10" xfId="0" applyFont="1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44" fontId="0" fillId="34" borderId="10" xfId="44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37" fillId="34" borderId="11" xfId="0" applyFont="1" applyFill="1" applyBorder="1" applyAlignment="1">
      <alignment vertical="center" wrapText="1"/>
    </xf>
    <xf numFmtId="0" fontId="0" fillId="34" borderId="11" xfId="0" applyFill="1" applyBorder="1" applyAlignment="1">
      <alignment vertical="center"/>
    </xf>
    <xf numFmtId="0" fontId="37" fillId="35" borderId="10" xfId="0" applyFont="1" applyFill="1" applyBorder="1" applyAlignment="1">
      <alignment vertical="center" wrapText="1"/>
    </xf>
    <xf numFmtId="0" fontId="0" fillId="35" borderId="10" xfId="0" applyFill="1" applyBorder="1" applyAlignment="1">
      <alignment vertical="center"/>
    </xf>
    <xf numFmtId="44" fontId="0" fillId="35" borderId="10" xfId="44" applyFont="1" applyFill="1" applyBorder="1" applyAlignment="1">
      <alignment vertical="center"/>
    </xf>
    <xf numFmtId="0" fontId="37" fillId="0" borderId="11" xfId="0" applyFont="1" applyFill="1" applyBorder="1" applyAlignment="1">
      <alignment vertical="center" wrapText="1"/>
    </xf>
    <xf numFmtId="0" fontId="0" fillId="0" borderId="11" xfId="0" applyFill="1" applyBorder="1" applyAlignment="1">
      <alignment vertical="center"/>
    </xf>
    <xf numFmtId="44" fontId="0" fillId="0" borderId="10" xfId="44" applyFont="1" applyFill="1" applyBorder="1" applyAlignment="1">
      <alignment vertical="center"/>
    </xf>
    <xf numFmtId="0" fontId="37" fillId="0" borderId="12" xfId="0" applyFont="1" applyFill="1" applyBorder="1" applyAlignment="1">
      <alignment vertical="center" wrapText="1"/>
    </xf>
    <xf numFmtId="0" fontId="37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/>
    </xf>
    <xf numFmtId="0" fontId="39" fillId="0" borderId="11" xfId="0" applyFont="1" applyFill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37" fillId="0" borderId="0" xfId="0" applyFont="1" applyBorder="1" applyAlignment="1">
      <alignment vertical="center" wrapText="1"/>
    </xf>
    <xf numFmtId="44" fontId="0" fillId="0" borderId="10" xfId="44" applyFont="1" applyBorder="1" applyAlignment="1">
      <alignment vertical="center" wrapText="1"/>
    </xf>
    <xf numFmtId="0" fontId="37" fillId="34" borderId="10" xfId="0" applyFont="1" applyFill="1" applyBorder="1" applyAlignment="1">
      <alignment vertical="center"/>
    </xf>
    <xf numFmtId="0" fontId="39" fillId="0" borderId="10" xfId="0" applyFont="1" applyFill="1" applyBorder="1" applyAlignment="1">
      <alignment vertical="center"/>
    </xf>
    <xf numFmtId="6" fontId="39" fillId="0" borderId="10" xfId="0" applyNumberFormat="1" applyFont="1" applyFill="1" applyBorder="1" applyAlignment="1">
      <alignment horizontal="left" vertical="center"/>
    </xf>
    <xf numFmtId="0" fontId="37" fillId="36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vertical="center" wrapText="1"/>
    </xf>
    <xf numFmtId="0" fontId="37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37" fillId="0" borderId="10" xfId="0" applyFont="1" applyBorder="1" applyAlignment="1">
      <alignment horizontal="left" vertical="top" wrapText="1"/>
    </xf>
    <xf numFmtId="0" fontId="37" fillId="0" borderId="10" xfId="0" applyFont="1" applyBorder="1" applyAlignment="1">
      <alignment horizontal="center" vertical="center" wrapText="1"/>
    </xf>
    <xf numFmtId="0" fontId="37" fillId="36" borderId="13" xfId="0" applyFont="1" applyFill="1" applyBorder="1" applyAlignment="1">
      <alignment horizontal="center" vertical="center"/>
    </xf>
    <xf numFmtId="0" fontId="37" fillId="36" borderId="14" xfId="0" applyFont="1" applyFill="1" applyBorder="1" applyAlignment="1">
      <alignment horizontal="center" vertical="center"/>
    </xf>
    <xf numFmtId="0" fontId="37" fillId="36" borderId="15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61"/>
  <sheetViews>
    <sheetView tabSelected="1" zoomScalePageLayoutView="0" workbookViewId="0" topLeftCell="A1">
      <pane ySplit="6" topLeftCell="A34" activePane="bottomLeft" state="frozen"/>
      <selection pane="topLeft" activeCell="A1" sqref="A1"/>
      <selection pane="bottomLeft" activeCell="F12" sqref="F12"/>
    </sheetView>
  </sheetViews>
  <sheetFormatPr defaultColWidth="9.140625" defaultRowHeight="15"/>
  <cols>
    <col min="1" max="1" width="32.421875" style="7" bestFit="1" customWidth="1"/>
    <col min="2" max="2" width="54.28125" style="7" bestFit="1" customWidth="1"/>
    <col min="3" max="5" width="13.7109375" style="7" customWidth="1"/>
    <col min="6" max="6" width="54.8515625" style="7" customWidth="1"/>
    <col min="7" max="16384" width="9.140625" style="7" customWidth="1"/>
  </cols>
  <sheetData>
    <row r="1" spans="1:6" ht="15">
      <c r="A1" s="59" t="s">
        <v>68</v>
      </c>
      <c r="B1" s="60"/>
      <c r="C1" s="60"/>
      <c r="D1" s="60"/>
      <c r="E1" s="60"/>
      <c r="F1" s="61"/>
    </row>
    <row r="2" spans="1:8" ht="15">
      <c r="A2" s="1" t="s">
        <v>54</v>
      </c>
      <c r="B2" s="2">
        <v>1</v>
      </c>
      <c r="C2" s="57" t="s">
        <v>26</v>
      </c>
      <c r="D2" s="57"/>
      <c r="E2" s="57"/>
      <c r="F2" s="57"/>
      <c r="G2" s="12"/>
      <c r="H2" s="12"/>
    </row>
    <row r="3" spans="1:8" ht="15">
      <c r="A3" s="3" t="s">
        <v>56</v>
      </c>
      <c r="B3" s="2">
        <v>15</v>
      </c>
      <c r="C3" s="57"/>
      <c r="D3" s="57"/>
      <c r="E3" s="57"/>
      <c r="F3" s="57"/>
      <c r="G3" s="12"/>
      <c r="H3" s="12"/>
    </row>
    <row r="4" spans="1:8" ht="15">
      <c r="A4" s="3" t="s">
        <v>55</v>
      </c>
      <c r="B4" s="2">
        <v>1</v>
      </c>
      <c r="C4" s="57"/>
      <c r="D4" s="57"/>
      <c r="E4" s="57"/>
      <c r="F4" s="57"/>
      <c r="G4" s="12"/>
      <c r="H4" s="12"/>
    </row>
    <row r="5" spans="1:39" ht="33" customHeight="1">
      <c r="A5" s="13"/>
      <c r="B5" s="14"/>
      <c r="C5" s="53" t="s">
        <v>66</v>
      </c>
      <c r="D5" s="15" t="s">
        <v>24</v>
      </c>
      <c r="E5" s="15" t="s">
        <v>24</v>
      </c>
      <c r="F5" s="25"/>
      <c r="G5" s="6"/>
      <c r="H5" s="6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</row>
    <row r="6" spans="1:39" ht="15" customHeight="1">
      <c r="A6" s="13" t="s">
        <v>0</v>
      </c>
      <c r="B6" s="14" t="s">
        <v>48</v>
      </c>
      <c r="C6" s="58"/>
      <c r="D6" s="58"/>
      <c r="E6" s="15" t="s">
        <v>21</v>
      </c>
      <c r="F6" s="14" t="s">
        <v>49</v>
      </c>
      <c r="G6" s="6"/>
      <c r="H6" s="6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</row>
    <row r="7" spans="1:8" ht="30.75" customHeight="1">
      <c r="A7" s="8" t="s">
        <v>1</v>
      </c>
      <c r="B7" s="9"/>
      <c r="C7" s="62" t="s">
        <v>53</v>
      </c>
      <c r="D7" s="62"/>
      <c r="E7" s="4"/>
      <c r="F7" s="17"/>
      <c r="G7" s="6"/>
      <c r="H7" s="6"/>
    </row>
    <row r="8" spans="1:8" ht="15">
      <c r="A8" s="13" t="s">
        <v>31</v>
      </c>
      <c r="B8" s="16" t="s">
        <v>32</v>
      </c>
      <c r="C8" s="17"/>
      <c r="D8" s="18">
        <f>C8*$B$2</f>
        <v>0</v>
      </c>
      <c r="E8" s="18">
        <f>D8*$B$4</f>
        <v>0</v>
      </c>
      <c r="F8" s="46"/>
      <c r="G8" s="19"/>
      <c r="H8" s="19"/>
    </row>
    <row r="9" spans="1:8" ht="15" customHeight="1">
      <c r="A9" s="13" t="s">
        <v>2</v>
      </c>
      <c r="B9" s="16" t="s">
        <v>33</v>
      </c>
      <c r="C9" s="17"/>
      <c r="D9" s="18">
        <f aca="true" t="shared" si="0" ref="D9:D16">C9*$B$2</f>
        <v>0</v>
      </c>
      <c r="E9" s="18">
        <f>D9*$B$4</f>
        <v>0</v>
      </c>
      <c r="F9" s="46"/>
      <c r="G9" s="19"/>
      <c r="H9" s="19"/>
    </row>
    <row r="10" spans="1:8" ht="15">
      <c r="A10" s="13" t="s">
        <v>3</v>
      </c>
      <c r="B10" s="52">
        <v>60</v>
      </c>
      <c r="C10" s="17"/>
      <c r="D10" s="41"/>
      <c r="E10" s="18">
        <f>D10*$B$4</f>
        <v>0</v>
      </c>
      <c r="F10" s="46"/>
      <c r="G10" s="19"/>
      <c r="H10" s="19"/>
    </row>
    <row r="11" spans="1:8" ht="15" customHeight="1">
      <c r="A11" s="13" t="s">
        <v>4</v>
      </c>
      <c r="B11" s="16" t="s">
        <v>74</v>
      </c>
      <c r="C11" s="17"/>
      <c r="D11" s="18">
        <f t="shared" si="0"/>
        <v>0</v>
      </c>
      <c r="E11" s="18">
        <f>D11*$B$4</f>
        <v>0</v>
      </c>
      <c r="F11" s="46"/>
      <c r="G11" s="19"/>
      <c r="H11" s="19"/>
    </row>
    <row r="12" spans="1:8" ht="15" customHeight="1">
      <c r="A12" s="13" t="s">
        <v>34</v>
      </c>
      <c r="B12" s="16" t="s">
        <v>35</v>
      </c>
      <c r="C12" s="17"/>
      <c r="D12" s="18">
        <f t="shared" si="0"/>
        <v>0</v>
      </c>
      <c r="E12" s="18">
        <f>D12*$B$4</f>
        <v>0</v>
      </c>
      <c r="F12" s="46"/>
      <c r="G12" s="19"/>
      <c r="H12" s="19"/>
    </row>
    <row r="13" spans="1:8" ht="15" customHeight="1">
      <c r="A13" s="13" t="s">
        <v>69</v>
      </c>
      <c r="B13" s="20"/>
      <c r="C13" s="17"/>
      <c r="D13" s="18"/>
      <c r="E13" s="18">
        <v>20</v>
      </c>
      <c r="F13" s="46"/>
      <c r="G13" s="19"/>
      <c r="H13" s="19"/>
    </row>
    <row r="14" spans="1:8" ht="15">
      <c r="A14" s="13" t="s">
        <v>50</v>
      </c>
      <c r="B14" s="16" t="s">
        <v>51</v>
      </c>
      <c r="C14" s="17"/>
      <c r="D14" s="18">
        <f t="shared" si="0"/>
        <v>0</v>
      </c>
      <c r="E14" s="18">
        <f>D14*$B$4</f>
        <v>0</v>
      </c>
      <c r="F14" s="17"/>
      <c r="H14" s="21"/>
    </row>
    <row r="15" spans="1:6" ht="15" customHeight="1">
      <c r="A15" s="13" t="s">
        <v>10</v>
      </c>
      <c r="B15" s="16"/>
      <c r="C15" s="17"/>
      <c r="D15" s="18">
        <f t="shared" si="0"/>
        <v>0</v>
      </c>
      <c r="E15" s="18">
        <f>D15*$B$4</f>
        <v>0</v>
      </c>
      <c r="F15" s="17"/>
    </row>
    <row r="16" spans="1:6" ht="15" customHeight="1">
      <c r="A16" s="13" t="s">
        <v>36</v>
      </c>
      <c r="B16" s="16" t="s">
        <v>37</v>
      </c>
      <c r="C16" s="17"/>
      <c r="D16" s="18">
        <f t="shared" si="0"/>
        <v>0</v>
      </c>
      <c r="E16" s="18">
        <f>D16*$B$4</f>
        <v>0</v>
      </c>
      <c r="F16" s="17"/>
    </row>
    <row r="17" spans="1:8" ht="15">
      <c r="A17" s="22" t="s">
        <v>14</v>
      </c>
      <c r="B17" s="23"/>
      <c r="C17" s="23"/>
      <c r="D17" s="24">
        <f>E17/B4</f>
        <v>20</v>
      </c>
      <c r="E17" s="24">
        <f>SUM(E8:E16)</f>
        <v>20</v>
      </c>
      <c r="F17" s="25"/>
      <c r="G17" s="6"/>
      <c r="H17" s="6"/>
    </row>
    <row r="18" spans="1:8" ht="15">
      <c r="A18" s="25"/>
      <c r="B18" s="17"/>
      <c r="C18" s="17"/>
      <c r="D18" s="17"/>
      <c r="E18" s="18"/>
      <c r="F18" s="25"/>
      <c r="G18" s="6"/>
      <c r="H18" s="6"/>
    </row>
    <row r="19" spans="1:6" ht="15" customHeight="1">
      <c r="A19" s="8" t="s">
        <v>5</v>
      </c>
      <c r="B19" s="9"/>
      <c r="C19" s="55" t="s">
        <v>22</v>
      </c>
      <c r="D19" s="55"/>
      <c r="E19" s="26"/>
      <c r="F19" s="17"/>
    </row>
    <row r="20" spans="1:6" ht="30">
      <c r="A20" s="13" t="s">
        <v>38</v>
      </c>
      <c r="B20" s="16" t="s">
        <v>39</v>
      </c>
      <c r="C20" s="17"/>
      <c r="D20" s="18">
        <f aca="true" t="shared" si="1" ref="D20:D25">C20*$B$2</f>
        <v>0</v>
      </c>
      <c r="E20" s="18">
        <f>D20*B3</f>
        <v>0</v>
      </c>
      <c r="F20" s="17"/>
    </row>
    <row r="21" spans="1:6" ht="15" customHeight="1">
      <c r="A21" s="13" t="s">
        <v>2</v>
      </c>
      <c r="B21" s="16"/>
      <c r="C21" s="17"/>
      <c r="D21" s="18">
        <f t="shared" si="1"/>
        <v>0</v>
      </c>
      <c r="E21" s="18">
        <f>D21*B3</f>
        <v>0</v>
      </c>
      <c r="F21" s="17"/>
    </row>
    <row r="22" spans="1:6" ht="15" customHeight="1">
      <c r="A22" s="13" t="s">
        <v>8</v>
      </c>
      <c r="B22" s="16"/>
      <c r="C22" s="17"/>
      <c r="D22" s="18">
        <f t="shared" si="1"/>
        <v>0</v>
      </c>
      <c r="E22" s="18">
        <f>D22*B3</f>
        <v>0</v>
      </c>
      <c r="F22" s="17"/>
    </row>
    <row r="23" spans="1:6" ht="15">
      <c r="A23" s="13" t="s">
        <v>40</v>
      </c>
      <c r="B23" s="16" t="s">
        <v>41</v>
      </c>
      <c r="C23" s="17"/>
      <c r="D23" s="18">
        <f t="shared" si="1"/>
        <v>0</v>
      </c>
      <c r="E23" s="18">
        <f>D23*B3</f>
        <v>0</v>
      </c>
      <c r="F23" s="17"/>
    </row>
    <row r="24" spans="1:6" ht="15" customHeight="1">
      <c r="A24" s="13" t="s">
        <v>9</v>
      </c>
      <c r="B24" s="16"/>
      <c r="C24" s="17"/>
      <c r="D24" s="18">
        <f t="shared" si="1"/>
        <v>0</v>
      </c>
      <c r="E24" s="18">
        <f>D24*B3</f>
        <v>0</v>
      </c>
      <c r="F24" s="17"/>
    </row>
    <row r="25" spans="1:6" ht="30">
      <c r="A25" s="13" t="s">
        <v>10</v>
      </c>
      <c r="B25" s="16" t="s">
        <v>42</v>
      </c>
      <c r="C25" s="17"/>
      <c r="D25" s="18">
        <f t="shared" si="1"/>
        <v>0</v>
      </c>
      <c r="E25" s="18">
        <f>D25*B3</f>
        <v>0</v>
      </c>
      <c r="F25" s="17"/>
    </row>
    <row r="26" spans="1:6" ht="15">
      <c r="A26" s="22" t="s">
        <v>14</v>
      </c>
      <c r="B26" s="23"/>
      <c r="C26" s="23"/>
      <c r="D26" s="24">
        <f>E26/B3</f>
        <v>0</v>
      </c>
      <c r="E26" s="24">
        <f>SUM(E20:E25)</f>
        <v>0</v>
      </c>
      <c r="F26" s="17"/>
    </row>
    <row r="27" spans="1:6" ht="15">
      <c r="A27" s="25"/>
      <c r="B27" s="17"/>
      <c r="C27" s="17"/>
      <c r="D27" s="17"/>
      <c r="E27" s="18"/>
      <c r="F27" s="17"/>
    </row>
    <row r="28" spans="1:6" ht="18" customHeight="1">
      <c r="A28" s="8" t="s">
        <v>6</v>
      </c>
      <c r="B28" s="9"/>
      <c r="C28" s="55" t="s">
        <v>22</v>
      </c>
      <c r="D28" s="56"/>
      <c r="E28" s="26"/>
      <c r="F28" s="17"/>
    </row>
    <row r="29" spans="1:6" ht="15" customHeight="1">
      <c r="A29" s="13" t="s">
        <v>7</v>
      </c>
      <c r="B29" s="16"/>
      <c r="C29" s="17"/>
      <c r="D29" s="18"/>
      <c r="E29" s="18">
        <f>C29*$B$2</f>
        <v>0</v>
      </c>
      <c r="F29" s="17"/>
    </row>
    <row r="30" spans="1:6" ht="15">
      <c r="A30" s="13" t="s">
        <v>11</v>
      </c>
      <c r="B30" s="16"/>
      <c r="C30" s="17"/>
      <c r="D30" s="18"/>
      <c r="E30" s="18">
        <f>C30*$B$2</f>
        <v>0</v>
      </c>
      <c r="F30" s="17"/>
    </row>
    <row r="31" spans="1:6" ht="15" customHeight="1">
      <c r="A31" s="13" t="s">
        <v>12</v>
      </c>
      <c r="B31" s="16"/>
      <c r="C31" s="17"/>
      <c r="D31" s="18"/>
      <c r="E31" s="18">
        <f>C31*$B$2</f>
        <v>0</v>
      </c>
      <c r="F31" s="17"/>
    </row>
    <row r="32" spans="1:6" ht="15">
      <c r="A32" s="13" t="s">
        <v>43</v>
      </c>
      <c r="B32" s="16"/>
      <c r="C32" s="17"/>
      <c r="D32" s="18"/>
      <c r="E32" s="18">
        <f>D32*B3</f>
        <v>0</v>
      </c>
      <c r="F32" s="17"/>
    </row>
    <row r="33" spans="1:6" ht="15" customHeight="1">
      <c r="A33" s="13" t="s">
        <v>13</v>
      </c>
      <c r="B33" s="16"/>
      <c r="C33" s="17"/>
      <c r="D33" s="18"/>
      <c r="E33" s="18">
        <f>C33*$B$2</f>
        <v>0</v>
      </c>
      <c r="F33" s="17"/>
    </row>
    <row r="34" spans="1:6" ht="15">
      <c r="A34" s="13" t="s">
        <v>45</v>
      </c>
      <c r="B34" s="16" t="s">
        <v>44</v>
      </c>
      <c r="C34" s="17"/>
      <c r="D34" s="18"/>
      <c r="E34" s="18">
        <f>C34*$B$2</f>
        <v>0</v>
      </c>
      <c r="F34" s="17"/>
    </row>
    <row r="35" spans="1:6" ht="30">
      <c r="A35" s="13" t="s">
        <v>46</v>
      </c>
      <c r="B35" s="16" t="s">
        <v>47</v>
      </c>
      <c r="C35" s="17"/>
      <c r="D35" s="18"/>
      <c r="E35" s="18">
        <f>C35*$B$2</f>
        <v>0</v>
      </c>
      <c r="F35" s="17"/>
    </row>
    <row r="36" spans="1:6" ht="19.5" customHeight="1">
      <c r="A36" s="22" t="s">
        <v>14</v>
      </c>
      <c r="B36" s="23"/>
      <c r="C36" s="23"/>
      <c r="D36" s="24"/>
      <c r="E36" s="24">
        <f>SUM(E29:E35)</f>
        <v>0</v>
      </c>
      <c r="F36" s="17"/>
    </row>
    <row r="37" spans="1:6" ht="15">
      <c r="A37" s="39"/>
      <c r="B37" s="40"/>
      <c r="C37" s="44"/>
      <c r="D37" s="41"/>
      <c r="E37" s="41"/>
      <c r="F37" s="17"/>
    </row>
    <row r="38" spans="1:6" ht="19.5" customHeight="1">
      <c r="A38" s="34" t="s">
        <v>25</v>
      </c>
      <c r="B38" s="35"/>
      <c r="C38" s="31"/>
      <c r="D38" s="32"/>
      <c r="E38" s="32">
        <f>E36+E26+E17</f>
        <v>20</v>
      </c>
      <c r="F38" s="17"/>
    </row>
    <row r="39" spans="1:6" ht="15">
      <c r="A39" s="27"/>
      <c r="B39" s="28"/>
      <c r="C39" s="17"/>
      <c r="D39" s="17"/>
      <c r="E39" s="18"/>
      <c r="F39" s="17"/>
    </row>
    <row r="40" spans="1:8" ht="18" customHeight="1">
      <c r="A40" s="42" t="s">
        <v>30</v>
      </c>
      <c r="B40" s="45" t="s">
        <v>67</v>
      </c>
      <c r="C40" s="44"/>
      <c r="D40" s="47"/>
      <c r="E40" s="41">
        <f>E38*0.07</f>
        <v>1.4000000000000001</v>
      </c>
      <c r="F40" s="25"/>
      <c r="G40" s="6"/>
      <c r="H40" s="6"/>
    </row>
    <row r="41" spans="1:6" ht="18" customHeight="1">
      <c r="A41" s="43" t="s">
        <v>70</v>
      </c>
      <c r="B41" s="51" t="s">
        <v>71</v>
      </c>
      <c r="C41" s="44"/>
      <c r="D41" s="41">
        <v>0</v>
      </c>
      <c r="E41" s="41">
        <f>D41*B3</f>
        <v>0</v>
      </c>
      <c r="F41" s="17"/>
    </row>
    <row r="42" spans="1:6" ht="15">
      <c r="A42" s="25"/>
      <c r="B42" s="16"/>
      <c r="C42" s="17"/>
      <c r="D42" s="17"/>
      <c r="E42" s="18"/>
      <c r="F42" s="17"/>
    </row>
    <row r="43" spans="1:8" ht="19.5" customHeight="1">
      <c r="A43" s="29" t="s">
        <v>15</v>
      </c>
      <c r="B43" s="30"/>
      <c r="C43" s="31"/>
      <c r="D43" s="32">
        <f>E43/B3</f>
        <v>1.4266666666666665</v>
      </c>
      <c r="E43" s="32">
        <f>E38+E40+E41</f>
        <v>21.4</v>
      </c>
      <c r="F43" s="25"/>
      <c r="G43" s="6"/>
      <c r="H43" s="6"/>
    </row>
    <row r="44" spans="1:8" ht="15">
      <c r="A44" s="25"/>
      <c r="B44" s="16"/>
      <c r="C44" s="17"/>
      <c r="D44" s="17"/>
      <c r="E44" s="18"/>
      <c r="F44" s="25"/>
      <c r="G44" s="6"/>
      <c r="H44" s="6"/>
    </row>
    <row r="45" spans="1:6" ht="15">
      <c r="A45" s="25"/>
      <c r="B45" s="16"/>
      <c r="C45" s="17"/>
      <c r="D45" s="17"/>
      <c r="E45" s="18"/>
      <c r="F45" s="17"/>
    </row>
    <row r="46" spans="1:8" ht="19.5" customHeight="1">
      <c r="A46" s="8" t="s">
        <v>16</v>
      </c>
      <c r="B46" s="11"/>
      <c r="C46" s="9"/>
      <c r="D46" s="9"/>
      <c r="E46" s="10"/>
      <c r="F46" s="25"/>
      <c r="G46" s="6"/>
      <c r="H46" s="6"/>
    </row>
    <row r="47" spans="1:8" ht="15" customHeight="1">
      <c r="A47" s="13" t="s">
        <v>20</v>
      </c>
      <c r="B47" s="16"/>
      <c r="C47" s="17"/>
      <c r="D47" s="17"/>
      <c r="E47" s="18">
        <f>D43</f>
        <v>1.4266666666666665</v>
      </c>
      <c r="F47" s="25"/>
      <c r="G47" s="6"/>
      <c r="H47" s="6"/>
    </row>
    <row r="48" spans="1:8" ht="15">
      <c r="A48" s="13" t="s">
        <v>17</v>
      </c>
      <c r="B48" s="16"/>
      <c r="C48" s="17"/>
      <c r="D48" s="17"/>
      <c r="E48" s="41"/>
      <c r="F48" s="25"/>
      <c r="G48" s="6"/>
      <c r="H48" s="6"/>
    </row>
    <row r="49" spans="1:6" ht="15">
      <c r="A49" s="13" t="s">
        <v>58</v>
      </c>
      <c r="B49" s="16" t="s">
        <v>57</v>
      </c>
      <c r="C49" s="17"/>
      <c r="D49" s="17"/>
      <c r="E49" s="41"/>
      <c r="F49" s="17"/>
    </row>
    <row r="50" spans="1:6" ht="15" customHeight="1">
      <c r="A50" s="13" t="s">
        <v>59</v>
      </c>
      <c r="B50" s="16" t="s">
        <v>57</v>
      </c>
      <c r="C50" s="17"/>
      <c r="D50" s="17"/>
      <c r="E50" s="18"/>
      <c r="F50" s="17"/>
    </row>
    <row r="51" spans="1:8" ht="15" customHeight="1">
      <c r="A51" s="13" t="s">
        <v>52</v>
      </c>
      <c r="B51" s="16" t="s">
        <v>35</v>
      </c>
      <c r="C51" s="17"/>
      <c r="D51" s="17"/>
      <c r="E51" s="41"/>
      <c r="F51" s="25"/>
      <c r="G51" s="6"/>
      <c r="H51" s="6"/>
    </row>
    <row r="52" spans="1:8" ht="25.5">
      <c r="A52" s="13" t="s">
        <v>72</v>
      </c>
      <c r="B52" s="54" t="s">
        <v>65</v>
      </c>
      <c r="C52" s="44"/>
      <c r="D52" s="44"/>
      <c r="E52" s="41">
        <f>C52*D52</f>
        <v>0</v>
      </c>
      <c r="F52" s="25"/>
      <c r="G52" s="6"/>
      <c r="H52" s="6"/>
    </row>
    <row r="53" spans="1:8" ht="15">
      <c r="A53" s="13" t="s">
        <v>18</v>
      </c>
      <c r="B53" s="16"/>
      <c r="C53" s="17"/>
      <c r="D53" s="17"/>
      <c r="E53" s="41"/>
      <c r="F53" s="25"/>
      <c r="G53" s="33"/>
      <c r="H53" s="33"/>
    </row>
    <row r="54" spans="1:6" ht="15" customHeight="1">
      <c r="A54" s="13" t="s">
        <v>19</v>
      </c>
      <c r="B54" s="16"/>
      <c r="C54" s="17"/>
      <c r="D54" s="17"/>
      <c r="E54" s="18"/>
      <c r="F54" s="17"/>
    </row>
    <row r="55" spans="1:6" ht="19.5" customHeight="1">
      <c r="A55" s="34" t="s">
        <v>16</v>
      </c>
      <c r="B55" s="35"/>
      <c r="C55" s="31"/>
      <c r="D55" s="31"/>
      <c r="E55" s="32">
        <f>SUM(E47:E54)</f>
        <v>1.4266666666666665</v>
      </c>
      <c r="F55" s="17"/>
    </row>
    <row r="56" spans="1:6" ht="15">
      <c r="A56" s="36"/>
      <c r="B56" s="37"/>
      <c r="C56" s="37"/>
      <c r="D56" s="37"/>
      <c r="E56" s="38"/>
      <c r="F56" s="17"/>
    </row>
    <row r="57" spans="1:6" ht="15">
      <c r="A57" s="25"/>
      <c r="B57" s="17"/>
      <c r="C57" s="17"/>
      <c r="D57" s="17"/>
      <c r="E57" s="18"/>
      <c r="F57" s="17"/>
    </row>
    <row r="58" spans="1:6" ht="19.5" customHeight="1">
      <c r="A58" s="8" t="s">
        <v>60</v>
      </c>
      <c r="B58" s="9"/>
      <c r="C58" s="9"/>
      <c r="D58" s="9"/>
      <c r="E58" s="10"/>
      <c r="F58" s="17"/>
    </row>
    <row r="59" spans="1:6" ht="15" customHeight="1">
      <c r="A59" s="13" t="s">
        <v>23</v>
      </c>
      <c r="B59" s="17"/>
      <c r="C59" s="17"/>
      <c r="D59" s="17"/>
      <c r="E59" s="18">
        <f>E55</f>
        <v>1.4266666666666665</v>
      </c>
      <c r="F59" s="17"/>
    </row>
    <row r="60" spans="1:6" ht="15" customHeight="1">
      <c r="A60" s="13" t="s">
        <v>73</v>
      </c>
      <c r="B60" s="17"/>
      <c r="C60" s="17"/>
      <c r="D60" s="17"/>
      <c r="E60" s="18">
        <v>1000</v>
      </c>
      <c r="F60" s="17"/>
    </row>
    <row r="61" spans="1:6" ht="19.5" customHeight="1">
      <c r="A61" s="29" t="s">
        <v>60</v>
      </c>
      <c r="B61" s="31"/>
      <c r="C61" s="31"/>
      <c r="D61" s="31"/>
      <c r="E61" s="32">
        <f>E59-E60</f>
        <v>-998.5733333333334</v>
      </c>
      <c r="F61" s="17"/>
    </row>
  </sheetData>
  <sheetProtection/>
  <mergeCells count="6">
    <mergeCell ref="C28:D28"/>
    <mergeCell ref="C2:F4"/>
    <mergeCell ref="C6:D6"/>
    <mergeCell ref="A1:F1"/>
    <mergeCell ref="C7:D7"/>
    <mergeCell ref="C19:D19"/>
  </mergeCells>
  <printOptions/>
  <pageMargins left="0.7" right="0.7" top="0.75" bottom="0.75" header="0.3" footer="0.3"/>
  <pageSetup fitToHeight="1" fitToWidth="1" horizontalDpi="600" verticalDpi="600" orientation="portrait" scale="70" r:id="rId3"/>
  <rowBreaks count="1" manualBreakCount="1">
    <brk id="27" max="255" man="1"/>
  </rowBreaks>
  <colBreaks count="1" manualBreakCount="1">
    <brk id="5" max="78" man="1"/>
  </colBreaks>
  <ignoredErrors>
    <ignoredError sqref="E32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F10"/>
  <sheetViews>
    <sheetView zoomScalePageLayoutView="0" workbookViewId="0" topLeftCell="A1">
      <selection activeCell="G6" sqref="G6"/>
    </sheetView>
  </sheetViews>
  <sheetFormatPr defaultColWidth="9.140625" defaultRowHeight="15"/>
  <cols>
    <col min="1" max="1" width="4.57421875" style="7" customWidth="1"/>
    <col min="2" max="2" width="37.57421875" style="7" bestFit="1" customWidth="1"/>
    <col min="3" max="3" width="10.57421875" style="7" bestFit="1" customWidth="1"/>
    <col min="4" max="16384" width="9.140625" style="7" customWidth="1"/>
  </cols>
  <sheetData>
    <row r="2" spans="2:6" s="33" customFormat="1" ht="30" customHeight="1">
      <c r="B2" s="58" t="s">
        <v>61</v>
      </c>
      <c r="C2" s="58"/>
      <c r="D2" s="48"/>
      <c r="E2" s="48"/>
      <c r="F2" s="48"/>
    </row>
    <row r="3" spans="2:3" ht="30" customHeight="1">
      <c r="B3" s="5" t="s">
        <v>27</v>
      </c>
      <c r="C3" s="9"/>
    </row>
    <row r="4" spans="2:3" ht="23.25" customHeight="1">
      <c r="B4" s="25" t="s">
        <v>64</v>
      </c>
      <c r="C4" s="18">
        <f>'Budget based on x students'!$E$17</f>
        <v>20</v>
      </c>
    </row>
    <row r="5" spans="2:6" s="33" customFormat="1" ht="23.25" customHeight="1">
      <c r="B5" s="17" t="s">
        <v>29</v>
      </c>
      <c r="C5" s="18" t="e">
        <f>'Budget based on x students'!#REF!</f>
        <v>#REF!</v>
      </c>
      <c r="D5" s="7"/>
      <c r="E5" s="7"/>
      <c r="F5" s="7"/>
    </row>
    <row r="6" spans="2:6" ht="23.25" customHeight="1">
      <c r="B6" s="25" t="s">
        <v>63</v>
      </c>
      <c r="C6" s="49">
        <f>'Budget based on x students'!$E$26</f>
        <v>0</v>
      </c>
      <c r="D6" s="33"/>
      <c r="E6" s="33"/>
      <c r="F6" s="33"/>
    </row>
    <row r="7" spans="2:3" ht="23.25" customHeight="1">
      <c r="B7" s="25" t="s">
        <v>62</v>
      </c>
      <c r="C7" s="18">
        <f>'Budget based on x students'!$E$36</f>
        <v>0</v>
      </c>
    </row>
    <row r="8" spans="2:3" ht="23.25" customHeight="1">
      <c r="B8" s="17" t="s">
        <v>30</v>
      </c>
      <c r="C8" s="18">
        <f>'Budget based on x students'!$E$40</f>
        <v>1.4000000000000001</v>
      </c>
    </row>
    <row r="9" spans="2:3" ht="23.25" customHeight="1">
      <c r="B9" s="17" t="s">
        <v>75</v>
      </c>
      <c r="C9" s="18">
        <f>'Budget based on x students'!$E$41</f>
        <v>0</v>
      </c>
    </row>
    <row r="10" spans="2:3" ht="30" customHeight="1">
      <c r="B10" s="50" t="s">
        <v>28</v>
      </c>
      <c r="C10" s="32" t="e">
        <f>C4+C5+C6+C7+C8+C9</f>
        <v>#REF!</v>
      </c>
    </row>
  </sheetData>
  <sheetProtection/>
  <mergeCells count="1">
    <mergeCell ref="B2:C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UBC Enrolment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Enrolment Services</dc:creator>
  <cp:keywords/>
  <dc:description/>
  <cp:lastModifiedBy>krussell</cp:lastModifiedBy>
  <cp:lastPrinted>2019-05-07T21:16:36Z</cp:lastPrinted>
  <dcterms:created xsi:type="dcterms:W3CDTF">2011-03-25T18:11:04Z</dcterms:created>
  <dcterms:modified xsi:type="dcterms:W3CDTF">2019-05-10T19:05:18Z</dcterms:modified>
  <cp:category/>
  <cp:version/>
  <cp:contentType/>
  <cp:contentStatus/>
</cp:coreProperties>
</file>